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1" l="1"/>
  <c r="C112" i="1"/>
  <c r="C110" i="1"/>
  <c r="C69" i="1"/>
  <c r="H38" i="1"/>
  <c r="H34" i="1"/>
  <c r="H51" i="1" l="1"/>
  <c r="H30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<sst xmlns="http://schemas.openxmlformats.org/spreadsheetml/2006/main" count="143" uniqueCount="96">
  <si>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</si>
  <si>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</si>
  <si>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</si>
  <si>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</si>
  <si>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</si>
  <si>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</si>
  <si>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</si>
  <si>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</si>
  <si>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</si>
  <si>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</si>
  <si>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</si>
  <si>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</si>
  <si>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</si>
  <si>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</si>
  <si>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</si>
  <si>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</si>
  <si>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</si>
  <si>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</si>
  <si>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</si>
  <si>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</si>
  <si>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</si>
  <si>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</si>
  <si>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</si>
  <si>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</si>
  <si>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</si>
  <si>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</si>
  <si>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</si>
  <si>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</si>
  <si>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</si>
  <si>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</si>
  <si>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</si>
  <si>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</si>
  <si>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Primljena i neutrošena participacija od 06.08.2025</t>
  </si>
  <si>
    <t xml:space="preserve">Dana: 06.08.2025 </t>
  </si>
  <si>
    <t>Dana 06.08.2025.godine Dom zdravlja Požarevac je izvršio plaćanje prema dobavljačima:</t>
  </si>
  <si>
    <t>Farmalogist</t>
  </si>
  <si>
    <t>Auto servis Dule</t>
  </si>
  <si>
    <t>Autocentar Toplica</t>
  </si>
  <si>
    <t>Auto- Mirkos</t>
  </si>
  <si>
    <t>Elping s.a.</t>
  </si>
  <si>
    <t>Energo service team</t>
  </si>
  <si>
    <t>Flora komerc</t>
  </si>
  <si>
    <t>JKP Komunalne službe</t>
  </si>
  <si>
    <t>JKP ViK</t>
  </si>
  <si>
    <t>JP PTT Saobraćaj</t>
  </si>
  <si>
    <t>Lavija</t>
  </si>
  <si>
    <t>M Parts</t>
  </si>
  <si>
    <t>MT:S Telekom 012</t>
  </si>
  <si>
    <t>NIPD Reč naroda</t>
  </si>
  <si>
    <t>Orion telekom</t>
  </si>
  <si>
    <t>Papaostolou</t>
  </si>
  <si>
    <t>Papirdol</t>
  </si>
  <si>
    <t>Promedia</t>
  </si>
  <si>
    <t>Razvigor</t>
  </si>
  <si>
    <t>Tehnomarket</t>
  </si>
  <si>
    <t>TNT Team</t>
  </si>
  <si>
    <t>ZZJZ</t>
  </si>
  <si>
    <t>JKP VIK</t>
  </si>
  <si>
    <t>MOBIDENT</t>
  </si>
  <si>
    <t>250366742</t>
  </si>
  <si>
    <t>63/2025</t>
  </si>
  <si>
    <t>587/2025</t>
  </si>
  <si>
    <t>25-40-1150</t>
  </si>
  <si>
    <t>137-1/25</t>
  </si>
  <si>
    <t>SRAC0512/25-00008</t>
  </si>
  <si>
    <t>5405-25</t>
  </si>
  <si>
    <t>5409/25</t>
  </si>
  <si>
    <t>25-3023-010795</t>
  </si>
  <si>
    <t>25-3023-010646</t>
  </si>
  <si>
    <t>25-3023-009182</t>
  </si>
  <si>
    <t>25-3023-009492</t>
  </si>
  <si>
    <t>25-3023-010564</t>
  </si>
  <si>
    <t>25-3023-009110</t>
  </si>
  <si>
    <t>25-3023-009328</t>
  </si>
  <si>
    <t>250002102351</t>
  </si>
  <si>
    <t>454/2025</t>
  </si>
  <si>
    <t>501/2025</t>
  </si>
  <si>
    <t>2025001400262</t>
  </si>
  <si>
    <t>2025001400281</t>
  </si>
  <si>
    <t>80-284-012-1121242</t>
  </si>
  <si>
    <t>1-500/2025-1</t>
  </si>
  <si>
    <t>UGF0531/25-1217</t>
  </si>
  <si>
    <t>6-2025</t>
  </si>
  <si>
    <t>5-2025</t>
  </si>
  <si>
    <t>RO-9876/25</t>
  </si>
  <si>
    <t>47-25</t>
  </si>
  <si>
    <t>IF25-0336</t>
  </si>
  <si>
    <t>IF25-0357</t>
  </si>
  <si>
    <t>IF25-0135</t>
  </si>
  <si>
    <t>44/99-2571-70-2025</t>
  </si>
  <si>
    <t>19-1-128873-08202106</t>
  </si>
  <si>
    <t>63/25</t>
  </si>
  <si>
    <t>UKUPNO LEKOVI- PO TREBOVANJU</t>
  </si>
  <si>
    <t>UKUPNO MATERIJALNI TROŠKOVI</t>
  </si>
  <si>
    <t>UKUPNO MATERIJALNI TROŠKOVI-participacija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</si>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</sst>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2" applyFont="1" applyFill="1" applyBorder="1"/>
    <xf numFmtId="0" fontId="9" fillId="0" borderId="1" xfId="0" applyFont="1" applyFill="1" applyBorder="1" applyAlignment="1">
      <alignment horizontal="left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167" fontId="10" fillId="0" borderId="1" xfId="2" applyNumberFormat="1" applyFont="1" applyBorder="1"/>
    <xf numFmtId="49" fontId="8" fillId="0" borderId="1" xfId="2" applyNumberFormat="1" applyFont="1" applyBorder="1"/>
    <xf numFmtId="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49" fontId="9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left"/>
    </xf>
    <xf numFmtId="4" fontId="10" fillId="0" borderId="1" xfId="2" applyNumberFormat="1" applyFont="1" applyFill="1" applyBorder="1"/>
    <xf numFmtId="4" fontId="10" fillId="0" borderId="1" xfId="2" applyNumberFormat="1" applyFont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4"/>
  <sheetViews>
    <sheetView tabSelected="1" topLeftCell="B34" zoomScaleNormal="100" workbookViewId="0">
      <selection activeCell="H103" sqref="H10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33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45875</v>
      </c>
      <c r="H12" s="12">
        <v>1901886.5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45875</v>
      </c>
      <c r="H13" s="1">
        <f>H14+H31-H39-H55</f>
        <v>739483.02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45875</v>
      </c>
      <c r="H14" s="2">
        <f>SUM(H15:H30)</f>
        <v>3301669.64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60087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215410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1430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</f>
        <v>1981931.48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484022.5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485376</v>
      </c>
      <c r="I29" s="24"/>
      <c r="J29" s="9"/>
      <c r="K29" s="6"/>
      <c r="L29" s="6"/>
    </row>
    <row r="30" spans="2:13" x14ac:dyDescent="0.25">
      <c r="B30" s="28" t="s">
        <v>32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</f>
        <v>73412.659999999945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45875</v>
      </c>
      <c r="H31" s="2">
        <f>H32+H33+H34+H35+H37+H38+H36</f>
        <v>129320.32000000001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</f>
        <v>83627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32</v>
      </c>
      <c r="C38" s="29"/>
      <c r="D38" s="29"/>
      <c r="E38" s="29"/>
      <c r="F38" s="30"/>
      <c r="G38" s="18"/>
      <c r="H38" s="8">
        <f>7347+8071+11176+74506-55406.68</f>
        <v>45693.32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45875</v>
      </c>
      <c r="H39" s="3">
        <f>SUM(H40:H54)</f>
        <v>2655106.94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215410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1430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1408447.23+60114.77+306.44</f>
        <v>1468868.44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484022.5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485376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45875</v>
      </c>
      <c r="H55" s="3">
        <f>SUM(H56:H61)</f>
        <v>36400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36400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45875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1901886.5000000002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6">
        <v>1430</v>
      </c>
      <c r="D68" s="57" t="s">
        <v>59</v>
      </c>
    </row>
    <row r="69" spans="2:11" x14ac:dyDescent="0.25">
      <c r="B69" s="65" t="s">
        <v>92</v>
      </c>
      <c r="C69" s="58">
        <f>SUM(C66:C68)</f>
        <v>1430</v>
      </c>
      <c r="D69" s="59"/>
    </row>
    <row r="70" spans="2:11" x14ac:dyDescent="0.25">
      <c r="B70" s="55" t="s">
        <v>36</v>
      </c>
      <c r="C70" s="60">
        <v>84758</v>
      </c>
      <c r="D70" s="61" t="s">
        <v>60</v>
      </c>
    </row>
    <row r="71" spans="2:11" x14ac:dyDescent="0.25">
      <c r="B71" s="55" t="s">
        <v>37</v>
      </c>
      <c r="C71" s="60">
        <v>10320</v>
      </c>
      <c r="D71" s="61" t="s">
        <v>61</v>
      </c>
    </row>
    <row r="72" spans="2:11" x14ac:dyDescent="0.25">
      <c r="B72" s="55" t="s">
        <v>38</v>
      </c>
      <c r="C72" s="60">
        <v>3887.24</v>
      </c>
      <c r="D72" s="61" t="s">
        <v>62</v>
      </c>
    </row>
    <row r="73" spans="2:11" x14ac:dyDescent="0.25">
      <c r="B73" s="55" t="s">
        <v>39</v>
      </c>
      <c r="C73" s="60">
        <v>30000</v>
      </c>
      <c r="D73" s="61" t="s">
        <v>63</v>
      </c>
    </row>
    <row r="74" spans="2:11" x14ac:dyDescent="0.25">
      <c r="B74" s="55" t="s">
        <v>40</v>
      </c>
      <c r="C74" s="60">
        <v>46098</v>
      </c>
      <c r="D74" s="61" t="s">
        <v>64</v>
      </c>
    </row>
    <row r="75" spans="2:11" x14ac:dyDescent="0.25">
      <c r="B75" s="55" t="s">
        <v>41</v>
      </c>
      <c r="C75" s="60">
        <v>2368.8000000000002</v>
      </c>
      <c r="D75" s="62" t="s">
        <v>65</v>
      </c>
    </row>
    <row r="76" spans="2:11" x14ac:dyDescent="0.25">
      <c r="B76" s="55" t="s">
        <v>41</v>
      </c>
      <c r="C76" s="60">
        <v>2368.8000000000002</v>
      </c>
      <c r="D76" s="61" t="s">
        <v>66</v>
      </c>
    </row>
    <row r="77" spans="2:11" x14ac:dyDescent="0.25">
      <c r="B77" s="55" t="s">
        <v>42</v>
      </c>
      <c r="C77" s="60">
        <v>895.62</v>
      </c>
      <c r="D77" s="55">
        <v>1018925</v>
      </c>
    </row>
    <row r="78" spans="2:11" x14ac:dyDescent="0.25">
      <c r="B78" s="55" t="s">
        <v>42</v>
      </c>
      <c r="C78" s="60">
        <v>16562.48</v>
      </c>
      <c r="D78" s="55">
        <v>1018825</v>
      </c>
    </row>
    <row r="79" spans="2:11" x14ac:dyDescent="0.25">
      <c r="B79" s="55" t="s">
        <v>42</v>
      </c>
      <c r="C79" s="60">
        <v>350.46</v>
      </c>
      <c r="D79" s="55">
        <v>1018725</v>
      </c>
    </row>
    <row r="80" spans="2:11" x14ac:dyDescent="0.25">
      <c r="B80" s="55" t="s">
        <v>42</v>
      </c>
      <c r="C80" s="60">
        <v>42834</v>
      </c>
      <c r="D80" s="55">
        <v>944825</v>
      </c>
    </row>
    <row r="81" spans="2:4" x14ac:dyDescent="0.25">
      <c r="B81" s="55" t="s">
        <v>42</v>
      </c>
      <c r="C81" s="60">
        <v>532.17999999999995</v>
      </c>
      <c r="D81" s="55">
        <v>945025</v>
      </c>
    </row>
    <row r="82" spans="2:4" x14ac:dyDescent="0.25">
      <c r="B82" s="55" t="s">
        <v>42</v>
      </c>
      <c r="C82" s="60">
        <v>70092</v>
      </c>
      <c r="D82" s="55">
        <v>944925</v>
      </c>
    </row>
    <row r="83" spans="2:4" x14ac:dyDescent="0.25">
      <c r="B83" s="55" t="s">
        <v>42</v>
      </c>
      <c r="C83" s="60">
        <v>70741</v>
      </c>
      <c r="D83" s="55">
        <v>944725</v>
      </c>
    </row>
    <row r="84" spans="2:4" x14ac:dyDescent="0.25">
      <c r="B84" s="55" t="s">
        <v>43</v>
      </c>
      <c r="C84" s="60">
        <v>8307.7199999999993</v>
      </c>
      <c r="D84" s="55" t="s">
        <v>67</v>
      </c>
    </row>
    <row r="85" spans="2:4" x14ac:dyDescent="0.25">
      <c r="B85" s="55" t="s">
        <v>43</v>
      </c>
      <c r="C85" s="60">
        <v>1825.82</v>
      </c>
      <c r="D85" s="55" t="s">
        <v>68</v>
      </c>
    </row>
    <row r="86" spans="2:4" x14ac:dyDescent="0.25">
      <c r="B86" s="55" t="s">
        <v>43</v>
      </c>
      <c r="C86" s="60">
        <v>330</v>
      </c>
      <c r="D86" s="55" t="s">
        <v>69</v>
      </c>
    </row>
    <row r="87" spans="2:4" x14ac:dyDescent="0.25">
      <c r="B87" s="55" t="s">
        <v>43</v>
      </c>
      <c r="C87" s="60">
        <v>19526.400000000001</v>
      </c>
      <c r="D87" s="55" t="s">
        <v>70</v>
      </c>
    </row>
    <row r="88" spans="2:4" x14ac:dyDescent="0.25">
      <c r="B88" s="55" t="s">
        <v>43</v>
      </c>
      <c r="C88" s="60">
        <v>45204.7</v>
      </c>
      <c r="D88" s="55" t="s">
        <v>71</v>
      </c>
    </row>
    <row r="89" spans="2:4" x14ac:dyDescent="0.25">
      <c r="B89" s="55" t="s">
        <v>43</v>
      </c>
      <c r="C89" s="60">
        <v>39969.32</v>
      </c>
      <c r="D89" s="55" t="s">
        <v>72</v>
      </c>
    </row>
    <row r="90" spans="2:4" x14ac:dyDescent="0.25">
      <c r="B90" s="55" t="s">
        <v>43</v>
      </c>
      <c r="C90" s="60">
        <v>118001.44</v>
      </c>
      <c r="D90" s="55" t="s">
        <v>73</v>
      </c>
    </row>
    <row r="91" spans="2:4" x14ac:dyDescent="0.25">
      <c r="B91" s="55" t="s">
        <v>44</v>
      </c>
      <c r="C91" s="60">
        <v>31283</v>
      </c>
      <c r="D91" s="63" t="s">
        <v>74</v>
      </c>
    </row>
    <row r="92" spans="2:4" x14ac:dyDescent="0.25">
      <c r="B92" s="55" t="s">
        <v>45</v>
      </c>
      <c r="C92" s="60">
        <v>30000</v>
      </c>
      <c r="D92" s="55" t="s">
        <v>75</v>
      </c>
    </row>
    <row r="93" spans="2:4" x14ac:dyDescent="0.25">
      <c r="B93" s="55" t="s">
        <v>45</v>
      </c>
      <c r="C93" s="60">
        <v>17836.5</v>
      </c>
      <c r="D93" s="55" t="s">
        <v>76</v>
      </c>
    </row>
    <row r="94" spans="2:4" x14ac:dyDescent="0.25">
      <c r="B94" s="55" t="s">
        <v>46</v>
      </c>
      <c r="C94" s="60">
        <v>11800</v>
      </c>
      <c r="D94" s="63" t="s">
        <v>77</v>
      </c>
    </row>
    <row r="95" spans="2:4" x14ac:dyDescent="0.25">
      <c r="B95" s="55" t="s">
        <v>46</v>
      </c>
      <c r="C95" s="60">
        <v>2800</v>
      </c>
      <c r="D95" s="63" t="s">
        <v>78</v>
      </c>
    </row>
    <row r="96" spans="2:4" x14ac:dyDescent="0.25">
      <c r="B96" s="55" t="s">
        <v>47</v>
      </c>
      <c r="C96" s="60">
        <v>25486.95</v>
      </c>
      <c r="D96" s="63" t="s">
        <v>79</v>
      </c>
    </row>
    <row r="97" spans="2:4" x14ac:dyDescent="0.25">
      <c r="B97" s="55" t="s">
        <v>48</v>
      </c>
      <c r="C97" s="60">
        <v>17000</v>
      </c>
      <c r="D97" s="63" t="s">
        <v>80</v>
      </c>
    </row>
    <row r="98" spans="2:4" x14ac:dyDescent="0.25">
      <c r="B98" s="55" t="s">
        <v>49</v>
      </c>
      <c r="C98" s="60">
        <v>1798.8</v>
      </c>
      <c r="D98" s="55" t="s">
        <v>81</v>
      </c>
    </row>
    <row r="99" spans="2:4" x14ac:dyDescent="0.25">
      <c r="B99" s="55" t="s">
        <v>50</v>
      </c>
      <c r="C99" s="60">
        <v>102000</v>
      </c>
      <c r="D99" s="63" t="s">
        <v>82</v>
      </c>
    </row>
    <row r="100" spans="2:4" x14ac:dyDescent="0.25">
      <c r="B100" s="55" t="s">
        <v>50</v>
      </c>
      <c r="C100" s="60">
        <v>126900</v>
      </c>
      <c r="D100" s="63" t="s">
        <v>83</v>
      </c>
    </row>
    <row r="101" spans="2:4" x14ac:dyDescent="0.25">
      <c r="B101" s="55" t="s">
        <v>51</v>
      </c>
      <c r="C101" s="60">
        <v>41400</v>
      </c>
      <c r="D101" s="55">
        <v>2500942</v>
      </c>
    </row>
    <row r="102" spans="2:4" x14ac:dyDescent="0.25">
      <c r="B102" s="55" t="s">
        <v>51</v>
      </c>
      <c r="C102" s="60">
        <v>18624</v>
      </c>
      <c r="D102" s="55">
        <v>2500950</v>
      </c>
    </row>
    <row r="103" spans="2:4" x14ac:dyDescent="0.25">
      <c r="B103" s="55" t="s">
        <v>51</v>
      </c>
      <c r="C103" s="60">
        <v>104040</v>
      </c>
      <c r="D103" s="55">
        <v>2501064</v>
      </c>
    </row>
    <row r="104" spans="2:4" x14ac:dyDescent="0.25">
      <c r="B104" s="55" t="s">
        <v>52</v>
      </c>
      <c r="C104" s="60">
        <v>217404</v>
      </c>
      <c r="D104" s="55" t="s">
        <v>84</v>
      </c>
    </row>
    <row r="105" spans="2:4" x14ac:dyDescent="0.25">
      <c r="B105" s="55" t="s">
        <v>53</v>
      </c>
      <c r="C105" s="60">
        <v>8000</v>
      </c>
      <c r="D105" s="55" t="s">
        <v>85</v>
      </c>
    </row>
    <row r="106" spans="2:4" x14ac:dyDescent="0.25">
      <c r="B106" s="55" t="s">
        <v>54</v>
      </c>
      <c r="C106" s="60">
        <v>3600</v>
      </c>
      <c r="D106" s="61" t="s">
        <v>86</v>
      </c>
    </row>
    <row r="107" spans="2:4" x14ac:dyDescent="0.25">
      <c r="B107" s="55" t="s">
        <v>54</v>
      </c>
      <c r="C107" s="60">
        <v>2300</v>
      </c>
      <c r="D107" s="61" t="s">
        <v>87</v>
      </c>
    </row>
    <row r="108" spans="2:4" x14ac:dyDescent="0.25">
      <c r="B108" s="55" t="s">
        <v>55</v>
      </c>
      <c r="C108" s="60">
        <v>15000</v>
      </c>
      <c r="D108" s="61" t="s">
        <v>88</v>
      </c>
    </row>
    <row r="109" spans="2:4" x14ac:dyDescent="0.25">
      <c r="B109" s="55" t="s">
        <v>56</v>
      </c>
      <c r="C109" s="60">
        <v>16200</v>
      </c>
      <c r="D109" s="61" t="s">
        <v>89</v>
      </c>
    </row>
    <row r="110" spans="2:4" x14ac:dyDescent="0.25">
      <c r="B110" s="66" t="s">
        <v>93</v>
      </c>
      <c r="C110" s="64">
        <f>SUM(C70:C109)</f>
        <v>1408447.23</v>
      </c>
      <c r="D110" s="57"/>
    </row>
    <row r="111" spans="2:4" x14ac:dyDescent="0.25">
      <c r="B111" s="55" t="s">
        <v>57</v>
      </c>
      <c r="C111" s="60">
        <v>60114.77</v>
      </c>
      <c r="D111" s="61" t="s">
        <v>90</v>
      </c>
    </row>
    <row r="112" spans="2:4" x14ac:dyDescent="0.25">
      <c r="B112" s="66" t="s">
        <v>94</v>
      </c>
      <c r="C112" s="64">
        <f>SUM(C111)</f>
        <v>60114.77</v>
      </c>
      <c r="D112" s="57"/>
    </row>
    <row r="113" spans="2:4" x14ac:dyDescent="0.25">
      <c r="B113" s="55" t="s">
        <v>58</v>
      </c>
      <c r="C113" s="60">
        <v>36400</v>
      </c>
      <c r="D113" s="61" t="s">
        <v>91</v>
      </c>
    </row>
    <row r="114" spans="2:4" x14ac:dyDescent="0.25">
      <c r="B114" s="66" t="s">
        <v>95</v>
      </c>
      <c r="C114" s="64">
        <f>SUM(C113)</f>
        <v>36400</v>
      </c>
      <c r="D114" s="57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2025-08-07T06:43:35Z</dcterms:modified>
  <cp:category/>
  <cp:contentStatus/>
</cp:coreProperties>
</file>